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就业见习人员补助" sheetId="1" r:id="rId1"/>
  </sheets>
  <definedNames>
    <definedName name="_xlnm._FilterDatabase" localSheetId="0" hidden="1">就业见习人员补助!$A$3:$G$119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<sst xmlns="http://schemas.openxmlformats.org/spreadsheetml/2006/main" count="585" uniqueCount="239">
  <si>
    <t>附件2</t>
  </si>
  <si>
    <t>就业见习人员12月补助发放公示表</t>
  </si>
  <si>
    <t>序号</t>
  </si>
  <si>
    <t>见习单位</t>
  </si>
  <si>
    <t>姓名</t>
  </si>
  <si>
    <t>身份证号码</t>
  </si>
  <si>
    <t>补贴月份</t>
  </si>
  <si>
    <t>金额</t>
  </si>
  <si>
    <t>见习时间</t>
  </si>
  <si>
    <t>武胜县华封镇便民服务中心</t>
  </si>
  <si>
    <t>唐嘉旎</t>
  </si>
  <si>
    <t>511622********0028</t>
  </si>
  <si>
    <t>202307-202311（共5个月）</t>
  </si>
  <si>
    <t>2023.7.6-2024.7.5</t>
  </si>
  <si>
    <t>武胜县三信汽车维修服务有限公司</t>
  </si>
  <si>
    <t>易娇</t>
  </si>
  <si>
    <t>511622********4346</t>
  </si>
  <si>
    <t>202311（共1个月）</t>
  </si>
  <si>
    <t>2023.6.1-2024.5.31</t>
  </si>
  <si>
    <t>武胜县博奥文化艺术培训学校</t>
  </si>
  <si>
    <t>蒲航</t>
  </si>
  <si>
    <t>511304********721X</t>
  </si>
  <si>
    <t>202307-202308（共2个月）</t>
  </si>
  <si>
    <t>2023.4.16-2024.4.15</t>
  </si>
  <si>
    <t>王怡</t>
  </si>
  <si>
    <t>511622********3426</t>
  </si>
  <si>
    <t>2023.7.1-2024.6.30</t>
  </si>
  <si>
    <t>谢沁宏</t>
  </si>
  <si>
    <t>511622********0043</t>
  </si>
  <si>
    <t>20230714-20230831（共1个月12天）</t>
  </si>
  <si>
    <t>2023.7.14-2024.7.13</t>
  </si>
  <si>
    <t>余海燕</t>
  </si>
  <si>
    <t>511622********7742</t>
  </si>
  <si>
    <t>张欣宇</t>
  </si>
  <si>
    <t>511622********4329</t>
  </si>
  <si>
    <t>罗燕红</t>
  </si>
  <si>
    <t>511622********7022</t>
  </si>
  <si>
    <t>202308（共1个月）</t>
  </si>
  <si>
    <t>2023.8.1-2024.7.31</t>
  </si>
  <si>
    <t>汤盈盈</t>
  </si>
  <si>
    <t>511622********2829</t>
  </si>
  <si>
    <t>2023.3.15-2024.3.14</t>
  </si>
  <si>
    <t>李瑶</t>
  </si>
  <si>
    <t>511622********3423</t>
  </si>
  <si>
    <t>202307（共1个月）</t>
  </si>
  <si>
    <t>2023.5.4-2024.5.3</t>
  </si>
  <si>
    <t>202309-202310（共2个月）</t>
  </si>
  <si>
    <t>明佳欣</t>
  </si>
  <si>
    <t>511622********8621</t>
  </si>
  <si>
    <t>2023.9.1-2024.8.31</t>
  </si>
  <si>
    <t>武胜县人力资源服务中心</t>
  </si>
  <si>
    <t>杨芸伊</t>
  </si>
  <si>
    <t>511622********6427</t>
  </si>
  <si>
    <t>2023.10.01-10.09（共6天）</t>
  </si>
  <si>
    <t>2022.10.12-2023.10.11</t>
  </si>
  <si>
    <t>田野</t>
  </si>
  <si>
    <t>520102********5845</t>
  </si>
  <si>
    <t>2023.10（共一个月）</t>
  </si>
  <si>
    <t>2022.11.10-2023.11.9</t>
  </si>
  <si>
    <t>徐小涵</t>
  </si>
  <si>
    <t>511622********0063</t>
  </si>
  <si>
    <t>2022.11.16-2023.11.14</t>
  </si>
  <si>
    <t>雷星雨</t>
  </si>
  <si>
    <t>511022********5849</t>
  </si>
  <si>
    <t>2022.11.28-2023.11.27</t>
  </si>
  <si>
    <t>袁楠</t>
  </si>
  <si>
    <t>511622********0021</t>
  </si>
  <si>
    <t>2023.2.13-2024.2.12</t>
  </si>
  <si>
    <t>黎幸</t>
  </si>
  <si>
    <t>511622********8643</t>
  </si>
  <si>
    <t>2023.2.28-2024.2.27</t>
  </si>
  <si>
    <t>胡智贤</t>
  </si>
  <si>
    <t>511622********4317</t>
  </si>
  <si>
    <t>2023.3.1-2024.2.28</t>
  </si>
  <si>
    <t>曾阳</t>
  </si>
  <si>
    <t>511622********0022</t>
  </si>
  <si>
    <t>2023.3.13-2024.3.12</t>
  </si>
  <si>
    <t>周佳丽</t>
  </si>
  <si>
    <t>511622********7324</t>
  </si>
  <si>
    <t>2023.4.3-2024.4.2</t>
  </si>
  <si>
    <t>王姝丹</t>
  </si>
  <si>
    <t>511622********0042</t>
  </si>
  <si>
    <t>2023.4.11-2024.4.10</t>
  </si>
  <si>
    <t>张芯雨</t>
  </si>
  <si>
    <t>511622********0062</t>
  </si>
  <si>
    <t>2023.4.24-2024.4.24</t>
  </si>
  <si>
    <t>滕洪泉</t>
  </si>
  <si>
    <t>511622********2819</t>
  </si>
  <si>
    <t>2023.5.5-2024.5.4</t>
  </si>
  <si>
    <t>刘洋</t>
  </si>
  <si>
    <t>511622********6441</t>
  </si>
  <si>
    <t>2023.5.15-2024.5.14</t>
  </si>
  <si>
    <t>杨洋</t>
  </si>
  <si>
    <t>511622********1925</t>
  </si>
  <si>
    <t>唐露</t>
  </si>
  <si>
    <t>511622********002X</t>
  </si>
  <si>
    <t>杨姝潍</t>
  </si>
  <si>
    <t>田垚</t>
  </si>
  <si>
    <t>511622********316X</t>
  </si>
  <si>
    <t>2023.6.15-2024.6.14</t>
  </si>
  <si>
    <t>唐新颖</t>
  </si>
  <si>
    <t>511622********0061</t>
  </si>
  <si>
    <t>2023.6.20-2024.6.19</t>
  </si>
  <si>
    <t>唐宗岐</t>
  </si>
  <si>
    <t>511622********771X</t>
  </si>
  <si>
    <t>2023.6.27-2024.6.26</t>
  </si>
  <si>
    <t>张涵奕</t>
  </si>
  <si>
    <t>511622********0033</t>
  </si>
  <si>
    <t>2023.6.28-2024.6.27</t>
  </si>
  <si>
    <t>李重阳</t>
  </si>
  <si>
    <t>130181********4815</t>
  </si>
  <si>
    <t>尹银杏</t>
  </si>
  <si>
    <t>511622********2225</t>
  </si>
  <si>
    <t>2023.6.13-2024.6.12</t>
  </si>
  <si>
    <t>华渝</t>
  </si>
  <si>
    <t>511622********4029</t>
  </si>
  <si>
    <t>2023.7.2-2024.7.1</t>
  </si>
  <si>
    <t>王欣芹</t>
  </si>
  <si>
    <t>511622********6428</t>
  </si>
  <si>
    <t>彭月</t>
  </si>
  <si>
    <t>511622********0020</t>
  </si>
  <si>
    <t>2023.7.3-2024.7.2</t>
  </si>
  <si>
    <t>吕文雨</t>
  </si>
  <si>
    <t>511622********7326</t>
  </si>
  <si>
    <t>2023.7.11-2024.7.10</t>
  </si>
  <si>
    <t>陈袁</t>
  </si>
  <si>
    <t>532329********1322</t>
  </si>
  <si>
    <t>2023.7.18-2024.7.17</t>
  </si>
  <si>
    <t>余雨蔓</t>
  </si>
  <si>
    <t>511622********7728</t>
  </si>
  <si>
    <t>2023.7.19-2024.7.18</t>
  </si>
  <si>
    <t>陈程</t>
  </si>
  <si>
    <t>511622********8641</t>
  </si>
  <si>
    <t>2023.7.21-2024.7.20</t>
  </si>
  <si>
    <t>蒋婉莹</t>
  </si>
  <si>
    <t>511622********0023</t>
  </si>
  <si>
    <t>谭凯</t>
  </si>
  <si>
    <t>511622********0171</t>
  </si>
  <si>
    <t>李雨浓</t>
  </si>
  <si>
    <t>511622********0034</t>
  </si>
  <si>
    <t>2023.8.8-2024.8.7</t>
  </si>
  <si>
    <t>龙宇</t>
  </si>
  <si>
    <t>511622********6744</t>
  </si>
  <si>
    <t>2023.8.15-2024.8.14</t>
  </si>
  <si>
    <t>李琳</t>
  </si>
  <si>
    <t>511622********3141</t>
  </si>
  <si>
    <t>唐娟</t>
  </si>
  <si>
    <t>511622********6721</t>
  </si>
  <si>
    <t>2023.8.21-2024.8.20</t>
  </si>
  <si>
    <t>廖欢欣</t>
  </si>
  <si>
    <t>511621********3409</t>
  </si>
  <si>
    <t>20230913-20231031（共1个月零12天）</t>
  </si>
  <si>
    <t>2023.9.13-2024.9.12</t>
  </si>
  <si>
    <t>李雯</t>
  </si>
  <si>
    <t>511622********6145</t>
  </si>
  <si>
    <t>20230920-20231031（共1个月零7天）</t>
  </si>
  <si>
    <t>2023.9.20-2024.9.19</t>
  </si>
  <si>
    <t>孙静雯</t>
  </si>
  <si>
    <t>511622********892X</t>
  </si>
  <si>
    <t>20230925-20231031（共1个月零4天）</t>
  </si>
  <si>
    <t>2023.9.25-2024.9.24</t>
  </si>
  <si>
    <t>邓小琴</t>
  </si>
  <si>
    <t>511622********7320</t>
  </si>
  <si>
    <t>20231009-20231031（共17天）</t>
  </si>
  <si>
    <t>2023.10.9-2024.10.8</t>
  </si>
  <si>
    <t>2023.11.01-11.9（共9天）</t>
  </si>
  <si>
    <t>2023.11.01-11.10（共8天）</t>
  </si>
  <si>
    <t>2022.11.15-2023.11.14</t>
  </si>
  <si>
    <t>2023.11.01-11.27（共19天）</t>
  </si>
  <si>
    <t>2023.11（共一个月）</t>
  </si>
  <si>
    <t>2023.11.01-11.20（共14天）</t>
  </si>
  <si>
    <t>2023.11.01-11.17 (共13天）</t>
  </si>
  <si>
    <t>高誉峰</t>
  </si>
  <si>
    <t>511622********1330</t>
  </si>
  <si>
    <t>2023.11.09-11.30（共16天）</t>
  </si>
  <si>
    <t>2023.11.9-2024.11.8</t>
  </si>
  <si>
    <t>武胜县聚星商贸有限公司</t>
  </si>
  <si>
    <t>张先风</t>
  </si>
  <si>
    <t>511622********2527</t>
  </si>
  <si>
    <t>20231007-20231206（共2个月）</t>
  </si>
  <si>
    <t>2023.10.7-2024.10.6</t>
  </si>
  <si>
    <t>武胜县旧县小学校</t>
  </si>
  <si>
    <t>唐汇闲</t>
  </si>
  <si>
    <t>511622********0101</t>
  </si>
  <si>
    <t>202309-202312（共4个月）</t>
  </si>
  <si>
    <t>马文凤</t>
  </si>
  <si>
    <t>余思涵</t>
  </si>
  <si>
    <t>511622********3124</t>
  </si>
  <si>
    <t>王欣</t>
  </si>
  <si>
    <t>511622********3425</t>
  </si>
  <si>
    <t>周鹏</t>
  </si>
  <si>
    <t>511622********6713</t>
  </si>
  <si>
    <t>谭燚</t>
  </si>
  <si>
    <t>511622********672X</t>
  </si>
  <si>
    <t>何志强</t>
  </si>
  <si>
    <t>511622********0032</t>
  </si>
  <si>
    <t>黎盈汐</t>
  </si>
  <si>
    <t>武胜县宁致商贸有限公司</t>
  </si>
  <si>
    <t>张婷</t>
  </si>
  <si>
    <t>511622********3442</t>
  </si>
  <si>
    <t>202311-20231205（1个月2天）</t>
  </si>
  <si>
    <t>2022.12.6-2023.12.5</t>
  </si>
  <si>
    <t>李汶鸿</t>
  </si>
  <si>
    <t>511622********7321</t>
  </si>
  <si>
    <t>20231102-20240101</t>
  </si>
  <si>
    <t>2023.11.2-2024.11.1</t>
  </si>
  <si>
    <t>杨江红</t>
  </si>
  <si>
    <t>510525********0298</t>
  </si>
  <si>
    <t>邓春兰</t>
  </si>
  <si>
    <t>511622********6766</t>
  </si>
  <si>
    <t>武胜县叶家庵小学校</t>
  </si>
  <si>
    <t>刘佳欣</t>
  </si>
  <si>
    <t>511622********6725</t>
  </si>
  <si>
    <t>刘小琳</t>
  </si>
  <si>
    <t>511622********132X</t>
  </si>
  <si>
    <t>广安市万应北斗通讯有限公司</t>
  </si>
  <si>
    <t>段浪</t>
  </si>
  <si>
    <t>511622********003x</t>
  </si>
  <si>
    <t>202310-202312（共3个月）</t>
  </si>
  <si>
    <t>武胜县万善镇领航培训学校有限公司</t>
  </si>
  <si>
    <t>颜勇</t>
  </si>
  <si>
    <t>511622********8616</t>
  </si>
  <si>
    <t>202311-202312（共2个月）</t>
  </si>
  <si>
    <t>2023.6.6-2024.6.5</t>
  </si>
  <si>
    <t>唐莹</t>
  </si>
  <si>
    <t>511622********0040</t>
  </si>
  <si>
    <t>2023.7.1-2023.12.31</t>
  </si>
  <si>
    <t>郭李萍</t>
  </si>
  <si>
    <t>511622********0029</t>
  </si>
  <si>
    <t>秦静</t>
  </si>
  <si>
    <t>511622********2847</t>
  </si>
  <si>
    <t>20231122-20231221(共1个月)</t>
  </si>
  <si>
    <t>2023.11.22-2023.11.21</t>
  </si>
  <si>
    <t>武胜县印山宾馆有限公司</t>
  </si>
  <si>
    <t>杨泽莲</t>
  </si>
  <si>
    <t>511622********8626</t>
  </si>
  <si>
    <t>202301-202312（共12个月）</t>
  </si>
  <si>
    <t>2023.01.01-2023.12.31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</si>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</sst>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topLeftCell="A82" workbookViewId="0">
      <selection activeCell="B118" sqref="B118"/>
    </sheetView>
  </sheetViews>
  <sheetFormatPr defaultColWidth="9" defaultRowHeight="13.5" outlineLevelCol="6"/>
  <cols>
    <col min="1" max="1" width="5.625" style="2" customWidth="1"/>
    <col min="2" max="2" width="30.2" style="1" customWidth="1"/>
    <col min="3" max="3" width="7.375" style="1" customWidth="1"/>
    <col min="4" max="4" width="18.125" style="1" customWidth="1"/>
    <col min="5" max="5" width="45.0833333333333" style="1" customWidth="1"/>
    <col min="6" max="6" width="6.74166666666667" style="1" customWidth="1"/>
    <col min="7" max="7" width="22.95" style="1" customWidth="1"/>
    <col min="8" max="16384" width="9" style="1"/>
  </cols>
  <sheetData>
    <row r="1" spans="1:1">
      <c r="A1" s="2" t="s">
        <v>0</v>
      </c>
    </row>
    <row r="2" ht="25.5" spans="2:7">
      <c r="B2" s="3" t="s">
        <v>1</v>
      </c>
      <c r="C2" s="3"/>
      <c r="D2" s="3"/>
      <c r="E2" s="3"/>
      <c r="F2" s="3"/>
      <c r="G2" s="3"/>
    </row>
    <row r="3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spans="1:7">
      <c r="A4" s="4">
        <v>1</v>
      </c>
      <c r="B4" s="6" t="s">
        <v>9</v>
      </c>
      <c r="C4" s="7" t="s">
        <v>10</v>
      </c>
      <c r="D4" s="6" t="s">
        <v>11</v>
      </c>
      <c r="E4" s="6" t="s">
        <v>12</v>
      </c>
      <c r="F4" s="8">
        <v>9850</v>
      </c>
      <c r="G4" s="6" t="s">
        <v>13</v>
      </c>
    </row>
    <row r="5" spans="1:7">
      <c r="A5" s="4">
        <v>2</v>
      </c>
      <c r="B5" s="6" t="s">
        <v>14</v>
      </c>
      <c r="C5" s="7" t="s">
        <v>15</v>
      </c>
      <c r="D5" s="6" t="s">
        <v>16</v>
      </c>
      <c r="E5" s="6" t="s">
        <v>17</v>
      </c>
      <c r="F5" s="8">
        <v>1970</v>
      </c>
      <c r="G5" s="6" t="s">
        <v>18</v>
      </c>
    </row>
    <row r="6" spans="1:7">
      <c r="A6" s="4">
        <v>3</v>
      </c>
      <c r="B6" s="6" t="s">
        <v>19</v>
      </c>
      <c r="C6" s="6" t="s">
        <v>20</v>
      </c>
      <c r="D6" s="6" t="s">
        <v>21</v>
      </c>
      <c r="E6" s="6" t="s">
        <v>22</v>
      </c>
      <c r="F6" s="8">
        <f>1970+1970</f>
        <v>3940</v>
      </c>
      <c r="G6" s="6" t="s">
        <v>23</v>
      </c>
    </row>
    <row r="7" spans="1:7">
      <c r="A7" s="4">
        <v>4</v>
      </c>
      <c r="B7" s="6" t="s">
        <v>19</v>
      </c>
      <c r="C7" s="6" t="s">
        <v>24</v>
      </c>
      <c r="D7" s="6" t="s">
        <v>25</v>
      </c>
      <c r="E7" s="6" t="s">
        <v>22</v>
      </c>
      <c r="F7" s="8">
        <f>1900+1970</f>
        <v>3870</v>
      </c>
      <c r="G7" s="6" t="s">
        <v>26</v>
      </c>
    </row>
    <row r="8" spans="1:7">
      <c r="A8" s="4">
        <v>5</v>
      </c>
      <c r="B8" s="6" t="s">
        <v>19</v>
      </c>
      <c r="C8" s="6" t="s">
        <v>27</v>
      </c>
      <c r="D8" s="6" t="s">
        <v>28</v>
      </c>
      <c r="E8" s="6" t="s">
        <v>29</v>
      </c>
      <c r="F8" s="8">
        <f t="shared" ref="F8:F10" si="0">985+1970</f>
        <v>2955</v>
      </c>
      <c r="G8" s="6" t="s">
        <v>30</v>
      </c>
    </row>
    <row r="9" s="1" customFormat="1" spans="1:7">
      <c r="A9" s="4">
        <v>6</v>
      </c>
      <c r="B9" s="6" t="s">
        <v>19</v>
      </c>
      <c r="C9" s="6" t="s">
        <v>31</v>
      </c>
      <c r="D9" s="6" t="s">
        <v>32</v>
      </c>
      <c r="E9" s="6" t="s">
        <v>29</v>
      </c>
      <c r="F9" s="8">
        <f t="shared" si="0"/>
        <v>2955</v>
      </c>
      <c r="G9" s="6" t="s">
        <v>30</v>
      </c>
    </row>
    <row r="10" s="1" customFormat="1" spans="1:7">
      <c r="A10" s="4">
        <v>7</v>
      </c>
      <c r="B10" s="6" t="s">
        <v>19</v>
      </c>
      <c r="C10" s="6" t="s">
        <v>33</v>
      </c>
      <c r="D10" s="6" t="s">
        <v>34</v>
      </c>
      <c r="E10" s="6" t="s">
        <v>29</v>
      </c>
      <c r="F10" s="8">
        <f t="shared" si="0"/>
        <v>2955</v>
      </c>
      <c r="G10" s="6" t="s">
        <v>30</v>
      </c>
    </row>
    <row r="11" s="1" customFormat="1" spans="1:7">
      <c r="A11" s="4">
        <v>8</v>
      </c>
      <c r="B11" s="6" t="s">
        <v>19</v>
      </c>
      <c r="C11" s="6" t="s">
        <v>35</v>
      </c>
      <c r="D11" s="6" t="s">
        <v>36</v>
      </c>
      <c r="E11" s="6" t="s">
        <v>37</v>
      </c>
      <c r="F11" s="8">
        <v>0</v>
      </c>
      <c r="G11" s="6" t="s">
        <v>38</v>
      </c>
    </row>
    <row r="12" s="1" customFormat="1" spans="1:7">
      <c r="A12" s="4">
        <v>9</v>
      </c>
      <c r="B12" s="6" t="s">
        <v>19</v>
      </c>
      <c r="C12" s="6" t="s">
        <v>39</v>
      </c>
      <c r="D12" s="6" t="s">
        <v>40</v>
      </c>
      <c r="E12" s="6" t="s">
        <v>22</v>
      </c>
      <c r="F12" s="8">
        <f>1970*2</f>
        <v>3940</v>
      </c>
      <c r="G12" s="6" t="s">
        <v>41</v>
      </c>
    </row>
    <row r="13" s="1" customFormat="1" spans="1:7">
      <c r="A13" s="4">
        <v>10</v>
      </c>
      <c r="B13" s="6" t="s">
        <v>19</v>
      </c>
      <c r="C13" s="6" t="s">
        <v>42</v>
      </c>
      <c r="D13" s="6" t="s">
        <v>43</v>
      </c>
      <c r="E13" s="6" t="s">
        <v>44</v>
      </c>
      <c r="F13" s="8">
        <v>1970</v>
      </c>
      <c r="G13" s="6" t="s">
        <v>45</v>
      </c>
    </row>
    <row r="14" s="1" customFormat="1" spans="1:7">
      <c r="A14" s="4">
        <v>11</v>
      </c>
      <c r="B14" s="6" t="s">
        <v>19</v>
      </c>
      <c r="C14" s="6" t="s">
        <v>20</v>
      </c>
      <c r="D14" s="6" t="s">
        <v>21</v>
      </c>
      <c r="E14" s="6" t="s">
        <v>46</v>
      </c>
      <c r="F14" s="8">
        <f t="shared" ref="F14:F18" si="1">1970+1970</f>
        <v>3940</v>
      </c>
      <c r="G14" s="6" t="s">
        <v>23</v>
      </c>
    </row>
    <row r="15" s="1" customFormat="1" spans="1:7">
      <c r="A15" s="4">
        <v>12</v>
      </c>
      <c r="B15" s="6" t="s">
        <v>19</v>
      </c>
      <c r="C15" s="6" t="s">
        <v>24</v>
      </c>
      <c r="D15" s="6" t="s">
        <v>25</v>
      </c>
      <c r="E15" s="6" t="s">
        <v>46</v>
      </c>
      <c r="F15" s="8">
        <f t="shared" si="1"/>
        <v>3940</v>
      </c>
      <c r="G15" s="6" t="s">
        <v>26</v>
      </c>
    </row>
    <row r="16" s="1" customFormat="1" spans="1:7">
      <c r="A16" s="4">
        <v>13</v>
      </c>
      <c r="B16" s="6" t="s">
        <v>19</v>
      </c>
      <c r="C16" s="6" t="s">
        <v>27</v>
      </c>
      <c r="D16" s="6" t="s">
        <v>28</v>
      </c>
      <c r="E16" s="6" t="s">
        <v>46</v>
      </c>
      <c r="F16" s="8">
        <f t="shared" si="1"/>
        <v>3940</v>
      </c>
      <c r="G16" s="6" t="s">
        <v>30</v>
      </c>
    </row>
    <row r="17" s="1" customFormat="1" spans="1:7">
      <c r="A17" s="4">
        <v>14</v>
      </c>
      <c r="B17" s="6" t="s">
        <v>19</v>
      </c>
      <c r="C17" s="6" t="s">
        <v>31</v>
      </c>
      <c r="D17" s="6" t="s">
        <v>32</v>
      </c>
      <c r="E17" s="6" t="s">
        <v>46</v>
      </c>
      <c r="F17" s="8">
        <f t="shared" si="1"/>
        <v>3940</v>
      </c>
      <c r="G17" s="6" t="s">
        <v>30</v>
      </c>
    </row>
    <row r="18" s="1" customFormat="1" spans="1:7">
      <c r="A18" s="4">
        <v>15</v>
      </c>
      <c r="B18" s="6" t="s">
        <v>19</v>
      </c>
      <c r="C18" s="6" t="s">
        <v>33</v>
      </c>
      <c r="D18" s="6" t="s">
        <v>34</v>
      </c>
      <c r="E18" s="6" t="s">
        <v>46</v>
      </c>
      <c r="F18" s="8">
        <f t="shared" si="1"/>
        <v>3940</v>
      </c>
      <c r="G18" s="6" t="s">
        <v>30</v>
      </c>
    </row>
    <row r="19" s="1" customFormat="1" spans="1:7">
      <c r="A19" s="4">
        <v>16</v>
      </c>
      <c r="B19" s="6" t="s">
        <v>19</v>
      </c>
      <c r="C19" s="6" t="s">
        <v>35</v>
      </c>
      <c r="D19" s="6" t="s">
        <v>36</v>
      </c>
      <c r="E19" s="6" t="s">
        <v>46</v>
      </c>
      <c r="F19" s="8">
        <v>0</v>
      </c>
      <c r="G19" s="6" t="s">
        <v>38</v>
      </c>
    </row>
    <row r="20" s="1" customFormat="1" spans="1:7">
      <c r="A20" s="4">
        <v>17</v>
      </c>
      <c r="B20" s="6" t="s">
        <v>19</v>
      </c>
      <c r="C20" s="6" t="s">
        <v>47</v>
      </c>
      <c r="D20" s="6" t="s">
        <v>48</v>
      </c>
      <c r="E20" s="6" t="s">
        <v>46</v>
      </c>
      <c r="F20" s="8">
        <f>1970+1970</f>
        <v>3940</v>
      </c>
      <c r="G20" s="6" t="s">
        <v>49</v>
      </c>
    </row>
    <row r="21" s="1" customFormat="1" spans="1:7">
      <c r="A21" s="4">
        <v>18</v>
      </c>
      <c r="B21" s="6" t="s">
        <v>50</v>
      </c>
      <c r="C21" s="7" t="s">
        <v>51</v>
      </c>
      <c r="D21" s="6" t="s">
        <v>52</v>
      </c>
      <c r="E21" s="6" t="s">
        <v>53</v>
      </c>
      <c r="F21" s="8">
        <v>546</v>
      </c>
      <c r="G21" s="6" t="s">
        <v>54</v>
      </c>
    </row>
    <row r="22" s="1" customFormat="1" spans="1:7">
      <c r="A22" s="4">
        <v>19</v>
      </c>
      <c r="B22" s="6" t="s">
        <v>50</v>
      </c>
      <c r="C22" s="7" t="s">
        <v>55</v>
      </c>
      <c r="D22" s="6" t="s">
        <v>56</v>
      </c>
      <c r="E22" s="6" t="s">
        <v>57</v>
      </c>
      <c r="F22" s="8">
        <v>1970</v>
      </c>
      <c r="G22" s="6" t="s">
        <v>58</v>
      </c>
    </row>
    <row r="23" s="1" customFormat="1" spans="1:7">
      <c r="A23" s="4">
        <v>20</v>
      </c>
      <c r="B23" s="6" t="s">
        <v>50</v>
      </c>
      <c r="C23" s="7" t="s">
        <v>59</v>
      </c>
      <c r="D23" s="6" t="s">
        <v>60</v>
      </c>
      <c r="E23" s="6" t="s">
        <v>57</v>
      </c>
      <c r="F23" s="8">
        <v>1970</v>
      </c>
      <c r="G23" s="6" t="s">
        <v>61</v>
      </c>
    </row>
    <row r="24" s="1" customFormat="1" spans="1:7">
      <c r="A24" s="4">
        <v>21</v>
      </c>
      <c r="B24" s="6" t="s">
        <v>50</v>
      </c>
      <c r="C24" s="7" t="s">
        <v>62</v>
      </c>
      <c r="D24" s="6" t="s">
        <v>63</v>
      </c>
      <c r="E24" s="6" t="s">
        <v>57</v>
      </c>
      <c r="F24" s="8">
        <v>1970</v>
      </c>
      <c r="G24" s="6" t="s">
        <v>64</v>
      </c>
    </row>
    <row r="25" s="1" customFormat="1" spans="1:7">
      <c r="A25" s="4">
        <v>22</v>
      </c>
      <c r="B25" s="6" t="s">
        <v>50</v>
      </c>
      <c r="C25" s="7" t="s">
        <v>65</v>
      </c>
      <c r="D25" s="6" t="s">
        <v>66</v>
      </c>
      <c r="E25" s="6" t="s">
        <v>57</v>
      </c>
      <c r="F25" s="8">
        <v>1970</v>
      </c>
      <c r="G25" s="6" t="s">
        <v>67</v>
      </c>
    </row>
    <row r="26" s="1" customFormat="1" spans="1:7">
      <c r="A26" s="4">
        <v>23</v>
      </c>
      <c r="B26" s="6" t="s">
        <v>50</v>
      </c>
      <c r="C26" s="7" t="s">
        <v>68</v>
      </c>
      <c r="D26" s="6" t="s">
        <v>69</v>
      </c>
      <c r="E26" s="6" t="s">
        <v>57</v>
      </c>
      <c r="F26" s="8">
        <v>1970</v>
      </c>
      <c r="G26" s="6" t="s">
        <v>70</v>
      </c>
    </row>
    <row r="27" s="1" customFormat="1" spans="1:7">
      <c r="A27" s="4">
        <v>24</v>
      </c>
      <c r="B27" s="6" t="s">
        <v>50</v>
      </c>
      <c r="C27" s="7" t="s">
        <v>71</v>
      </c>
      <c r="D27" s="6" t="s">
        <v>72</v>
      </c>
      <c r="E27" s="6" t="s">
        <v>57</v>
      </c>
      <c r="F27" s="8">
        <v>1970</v>
      </c>
      <c r="G27" s="6" t="s">
        <v>73</v>
      </c>
    </row>
    <row r="28" s="1" customFormat="1" spans="1:7">
      <c r="A28" s="4">
        <v>25</v>
      </c>
      <c r="B28" s="6" t="s">
        <v>50</v>
      </c>
      <c r="C28" s="7" t="s">
        <v>74</v>
      </c>
      <c r="D28" s="6" t="s">
        <v>75</v>
      </c>
      <c r="E28" s="6" t="s">
        <v>57</v>
      </c>
      <c r="F28" s="8">
        <v>1970</v>
      </c>
      <c r="G28" s="6" t="s">
        <v>76</v>
      </c>
    </row>
    <row r="29" s="1" customFormat="1" spans="1:7">
      <c r="A29" s="4">
        <v>26</v>
      </c>
      <c r="B29" s="6" t="s">
        <v>50</v>
      </c>
      <c r="C29" s="7" t="s">
        <v>77</v>
      </c>
      <c r="D29" s="6" t="s">
        <v>78</v>
      </c>
      <c r="E29" s="6" t="s">
        <v>57</v>
      </c>
      <c r="F29" s="8">
        <v>1970</v>
      </c>
      <c r="G29" s="6" t="s">
        <v>79</v>
      </c>
    </row>
    <row r="30" s="1" customFormat="1" spans="1:7">
      <c r="A30" s="4">
        <v>27</v>
      </c>
      <c r="B30" s="6" t="s">
        <v>50</v>
      </c>
      <c r="C30" s="7" t="s">
        <v>80</v>
      </c>
      <c r="D30" s="6" t="s">
        <v>81</v>
      </c>
      <c r="E30" s="6" t="s">
        <v>57</v>
      </c>
      <c r="F30" s="8">
        <v>1970</v>
      </c>
      <c r="G30" s="6" t="s">
        <v>82</v>
      </c>
    </row>
    <row r="31" s="1" customFormat="1" spans="1:7">
      <c r="A31" s="4">
        <v>28</v>
      </c>
      <c r="B31" s="6" t="s">
        <v>50</v>
      </c>
      <c r="C31" s="7" t="s">
        <v>83</v>
      </c>
      <c r="D31" s="6" t="s">
        <v>84</v>
      </c>
      <c r="E31" s="6" t="s">
        <v>57</v>
      </c>
      <c r="F31" s="8">
        <v>1970</v>
      </c>
      <c r="G31" s="6" t="s">
        <v>85</v>
      </c>
    </row>
    <row r="32" s="1" customFormat="1" spans="1:7">
      <c r="A32" s="4">
        <v>29</v>
      </c>
      <c r="B32" s="6" t="s">
        <v>50</v>
      </c>
      <c r="C32" s="7" t="s">
        <v>86</v>
      </c>
      <c r="D32" s="6" t="s">
        <v>87</v>
      </c>
      <c r="E32" s="6" t="s">
        <v>57</v>
      </c>
      <c r="F32" s="8">
        <v>1970</v>
      </c>
      <c r="G32" s="6" t="s">
        <v>88</v>
      </c>
    </row>
    <row r="33" s="1" customFormat="1" spans="1:7">
      <c r="A33" s="4">
        <v>30</v>
      </c>
      <c r="B33" s="6" t="s">
        <v>50</v>
      </c>
      <c r="C33" s="7" t="s">
        <v>89</v>
      </c>
      <c r="D33" s="6" t="s">
        <v>90</v>
      </c>
      <c r="E33" s="6" t="s">
        <v>57</v>
      </c>
      <c r="F33" s="8">
        <v>1970</v>
      </c>
      <c r="G33" s="6" t="s">
        <v>91</v>
      </c>
    </row>
    <row r="34" s="1" customFormat="1" spans="1:7">
      <c r="A34" s="4">
        <v>31</v>
      </c>
      <c r="B34" s="6" t="s">
        <v>50</v>
      </c>
      <c r="C34" s="7" t="s">
        <v>92</v>
      </c>
      <c r="D34" s="6" t="s">
        <v>93</v>
      </c>
      <c r="E34" s="6" t="s">
        <v>57</v>
      </c>
      <c r="F34" s="8">
        <v>1970</v>
      </c>
      <c r="G34" s="6" t="s">
        <v>91</v>
      </c>
    </row>
    <row r="35" s="1" customFormat="1" spans="1:7">
      <c r="A35" s="4">
        <v>32</v>
      </c>
      <c r="B35" s="6" t="s">
        <v>50</v>
      </c>
      <c r="C35" s="7" t="s">
        <v>94</v>
      </c>
      <c r="D35" s="6" t="s">
        <v>95</v>
      </c>
      <c r="E35" s="6" t="s">
        <v>57</v>
      </c>
      <c r="F35" s="8">
        <v>1970</v>
      </c>
      <c r="G35" s="6" t="s">
        <v>18</v>
      </c>
    </row>
    <row r="36" s="1" customFormat="1" spans="1:7">
      <c r="A36" s="4">
        <v>33</v>
      </c>
      <c r="B36" s="6" t="s">
        <v>50</v>
      </c>
      <c r="C36" s="7" t="s">
        <v>96</v>
      </c>
      <c r="D36" s="6" t="s">
        <v>75</v>
      </c>
      <c r="E36" s="6" t="s">
        <v>57</v>
      </c>
      <c r="F36" s="8">
        <v>1970</v>
      </c>
      <c r="G36" s="6" t="s">
        <v>18</v>
      </c>
    </row>
    <row r="37" s="1" customFormat="1" spans="1:7">
      <c r="A37" s="4">
        <v>34</v>
      </c>
      <c r="B37" s="6" t="s">
        <v>50</v>
      </c>
      <c r="C37" s="7" t="s">
        <v>97</v>
      </c>
      <c r="D37" s="6" t="s">
        <v>98</v>
      </c>
      <c r="E37" s="6" t="s">
        <v>57</v>
      </c>
      <c r="F37" s="8">
        <v>1970</v>
      </c>
      <c r="G37" s="6" t="s">
        <v>99</v>
      </c>
    </row>
    <row r="38" s="1" customFormat="1" spans="1:7">
      <c r="A38" s="4">
        <v>35</v>
      </c>
      <c r="B38" s="6" t="s">
        <v>50</v>
      </c>
      <c r="C38" s="7" t="s">
        <v>100</v>
      </c>
      <c r="D38" s="6" t="s">
        <v>101</v>
      </c>
      <c r="E38" s="6" t="s">
        <v>57</v>
      </c>
      <c r="F38" s="8">
        <v>1970</v>
      </c>
      <c r="G38" s="6" t="s">
        <v>102</v>
      </c>
    </row>
    <row r="39" s="1" customFormat="1" spans="1:7">
      <c r="A39" s="4">
        <v>36</v>
      </c>
      <c r="B39" s="6" t="s">
        <v>50</v>
      </c>
      <c r="C39" s="7" t="s">
        <v>103</v>
      </c>
      <c r="D39" s="6" t="s">
        <v>104</v>
      </c>
      <c r="E39" s="6" t="s">
        <v>57</v>
      </c>
      <c r="F39" s="8">
        <v>1970</v>
      </c>
      <c r="G39" s="6" t="s">
        <v>105</v>
      </c>
    </row>
    <row r="40" s="1" customFormat="1" spans="1:7">
      <c r="A40" s="4">
        <v>37</v>
      </c>
      <c r="B40" s="6" t="s">
        <v>50</v>
      </c>
      <c r="C40" s="7" t="s">
        <v>106</v>
      </c>
      <c r="D40" s="6" t="s">
        <v>107</v>
      </c>
      <c r="E40" s="6" t="s">
        <v>57</v>
      </c>
      <c r="F40" s="8">
        <v>1970</v>
      </c>
      <c r="G40" s="6" t="s">
        <v>108</v>
      </c>
    </row>
    <row r="41" s="1" customFormat="1" spans="1:7">
      <c r="A41" s="4">
        <v>38</v>
      </c>
      <c r="B41" s="6" t="s">
        <v>50</v>
      </c>
      <c r="C41" s="7" t="s">
        <v>109</v>
      </c>
      <c r="D41" s="6" t="s">
        <v>110</v>
      </c>
      <c r="E41" s="6" t="s">
        <v>57</v>
      </c>
      <c r="F41" s="8">
        <v>1970</v>
      </c>
      <c r="G41" s="6" t="s">
        <v>108</v>
      </c>
    </row>
    <row r="42" s="1" customFormat="1" spans="1:7">
      <c r="A42" s="4">
        <v>39</v>
      </c>
      <c r="B42" s="6" t="s">
        <v>50</v>
      </c>
      <c r="C42" s="7" t="s">
        <v>111</v>
      </c>
      <c r="D42" s="6" t="s">
        <v>112</v>
      </c>
      <c r="E42" s="6" t="s">
        <v>57</v>
      </c>
      <c r="F42" s="8">
        <v>1970</v>
      </c>
      <c r="G42" s="6" t="s">
        <v>113</v>
      </c>
    </row>
    <row r="43" s="1" customFormat="1" spans="1:7">
      <c r="A43" s="4">
        <v>40</v>
      </c>
      <c r="B43" s="6" t="s">
        <v>50</v>
      </c>
      <c r="C43" s="7" t="s">
        <v>114</v>
      </c>
      <c r="D43" s="6" t="s">
        <v>115</v>
      </c>
      <c r="E43" s="6" t="s">
        <v>57</v>
      </c>
      <c r="F43" s="8">
        <v>1970</v>
      </c>
      <c r="G43" s="6" t="s">
        <v>116</v>
      </c>
    </row>
    <row r="44" s="1" customFormat="1" spans="1:7">
      <c r="A44" s="4">
        <v>41</v>
      </c>
      <c r="B44" s="6" t="s">
        <v>50</v>
      </c>
      <c r="C44" s="7" t="s">
        <v>117</v>
      </c>
      <c r="D44" s="6" t="s">
        <v>118</v>
      </c>
      <c r="E44" s="6" t="s">
        <v>57</v>
      </c>
      <c r="F44" s="8">
        <v>1970</v>
      </c>
      <c r="G44" s="6" t="s">
        <v>116</v>
      </c>
    </row>
    <row r="45" s="1" customFormat="1" spans="1:7">
      <c r="A45" s="4">
        <v>42</v>
      </c>
      <c r="B45" s="6" t="s">
        <v>50</v>
      </c>
      <c r="C45" s="7" t="s">
        <v>119</v>
      </c>
      <c r="D45" s="6" t="s">
        <v>120</v>
      </c>
      <c r="E45" s="6" t="s">
        <v>57</v>
      </c>
      <c r="F45" s="8">
        <v>1970</v>
      </c>
      <c r="G45" s="6" t="s">
        <v>121</v>
      </c>
    </row>
    <row r="46" s="1" customFormat="1" spans="1:7">
      <c r="A46" s="4">
        <v>43</v>
      </c>
      <c r="B46" s="6" t="s">
        <v>50</v>
      </c>
      <c r="C46" s="7" t="s">
        <v>122</v>
      </c>
      <c r="D46" s="6" t="s">
        <v>123</v>
      </c>
      <c r="E46" s="6" t="s">
        <v>57</v>
      </c>
      <c r="F46" s="8">
        <v>1970</v>
      </c>
      <c r="G46" s="6" t="s">
        <v>124</v>
      </c>
    </row>
    <row r="47" s="1" customFormat="1" spans="1:7">
      <c r="A47" s="4">
        <v>44</v>
      </c>
      <c r="B47" s="6" t="s">
        <v>50</v>
      </c>
      <c r="C47" s="7" t="s">
        <v>125</v>
      </c>
      <c r="D47" s="6" t="s">
        <v>126</v>
      </c>
      <c r="E47" s="6" t="s">
        <v>57</v>
      </c>
      <c r="F47" s="8">
        <v>1970</v>
      </c>
      <c r="G47" s="6" t="s">
        <v>127</v>
      </c>
    </row>
    <row r="48" s="1" customFormat="1" spans="1:7">
      <c r="A48" s="4">
        <v>45</v>
      </c>
      <c r="B48" s="6" t="s">
        <v>50</v>
      </c>
      <c r="C48" s="7" t="s">
        <v>128</v>
      </c>
      <c r="D48" s="6" t="s">
        <v>129</v>
      </c>
      <c r="E48" s="6" t="s">
        <v>57</v>
      </c>
      <c r="F48" s="8">
        <v>1970</v>
      </c>
      <c r="G48" s="6" t="s">
        <v>130</v>
      </c>
    </row>
    <row r="49" s="1" customFormat="1" spans="1:7">
      <c r="A49" s="4">
        <v>46</v>
      </c>
      <c r="B49" s="6" t="s">
        <v>50</v>
      </c>
      <c r="C49" s="7" t="s">
        <v>131</v>
      </c>
      <c r="D49" s="6" t="s">
        <v>132</v>
      </c>
      <c r="E49" s="6" t="s">
        <v>57</v>
      </c>
      <c r="F49" s="8">
        <v>1970</v>
      </c>
      <c r="G49" s="6" t="s">
        <v>133</v>
      </c>
    </row>
    <row r="50" s="1" customFormat="1" spans="1:7">
      <c r="A50" s="4">
        <v>47</v>
      </c>
      <c r="B50" s="6" t="s">
        <v>50</v>
      </c>
      <c r="C50" s="7" t="s">
        <v>134</v>
      </c>
      <c r="D50" s="6" t="s">
        <v>135</v>
      </c>
      <c r="E50" s="6" t="s">
        <v>57</v>
      </c>
      <c r="F50" s="8">
        <v>1970</v>
      </c>
      <c r="G50" s="6" t="s">
        <v>38</v>
      </c>
    </row>
    <row r="51" s="1" customFormat="1" spans="1:7">
      <c r="A51" s="4">
        <v>48</v>
      </c>
      <c r="B51" s="6" t="s">
        <v>50</v>
      </c>
      <c r="C51" s="7" t="s">
        <v>136</v>
      </c>
      <c r="D51" s="6" t="s">
        <v>137</v>
      </c>
      <c r="E51" s="6" t="s">
        <v>57</v>
      </c>
      <c r="F51" s="8">
        <v>1970</v>
      </c>
      <c r="G51" s="6" t="s">
        <v>38</v>
      </c>
    </row>
    <row r="52" s="1" customFormat="1" spans="1:7">
      <c r="A52" s="4">
        <v>49</v>
      </c>
      <c r="B52" s="6" t="s">
        <v>50</v>
      </c>
      <c r="C52" s="7" t="s">
        <v>138</v>
      </c>
      <c r="D52" s="6" t="s">
        <v>139</v>
      </c>
      <c r="E52" s="6" t="s">
        <v>57</v>
      </c>
      <c r="F52" s="8">
        <v>1970</v>
      </c>
      <c r="G52" s="6" t="s">
        <v>140</v>
      </c>
    </row>
    <row r="53" s="1" customFormat="1" spans="1:7">
      <c r="A53" s="4">
        <v>50</v>
      </c>
      <c r="B53" s="6" t="s">
        <v>50</v>
      </c>
      <c r="C53" s="7" t="s">
        <v>141</v>
      </c>
      <c r="D53" s="6" t="s">
        <v>142</v>
      </c>
      <c r="E53" s="6" t="s">
        <v>57</v>
      </c>
      <c r="F53" s="8">
        <v>1970</v>
      </c>
      <c r="G53" s="6" t="s">
        <v>143</v>
      </c>
    </row>
    <row r="54" s="1" customFormat="1" spans="1:7">
      <c r="A54" s="4">
        <v>51</v>
      </c>
      <c r="B54" s="6" t="s">
        <v>50</v>
      </c>
      <c r="C54" s="7" t="s">
        <v>144</v>
      </c>
      <c r="D54" s="6" t="s">
        <v>145</v>
      </c>
      <c r="E54" s="6" t="s">
        <v>57</v>
      </c>
      <c r="F54" s="8">
        <v>1970</v>
      </c>
      <c r="G54" s="6" t="s">
        <v>143</v>
      </c>
    </row>
    <row r="55" s="1" customFormat="1" spans="1:7">
      <c r="A55" s="4">
        <v>52</v>
      </c>
      <c r="B55" s="6" t="s">
        <v>50</v>
      </c>
      <c r="C55" s="7" t="s">
        <v>146</v>
      </c>
      <c r="D55" s="6" t="s">
        <v>147</v>
      </c>
      <c r="E55" s="6" t="s">
        <v>57</v>
      </c>
      <c r="F55" s="8">
        <v>1970</v>
      </c>
      <c r="G55" s="6" t="s">
        <v>148</v>
      </c>
    </row>
    <row r="56" s="1" customFormat="1" spans="1:7">
      <c r="A56" s="4">
        <v>53</v>
      </c>
      <c r="B56" s="6" t="s">
        <v>50</v>
      </c>
      <c r="C56" s="7" t="s">
        <v>149</v>
      </c>
      <c r="D56" s="6" t="s">
        <v>150</v>
      </c>
      <c r="E56" s="6" t="s">
        <v>151</v>
      </c>
      <c r="F56" s="8">
        <f>1970+91*12</f>
        <v>3062</v>
      </c>
      <c r="G56" s="6" t="s">
        <v>152</v>
      </c>
    </row>
    <row r="57" s="1" customFormat="1" spans="1:7">
      <c r="A57" s="4">
        <v>54</v>
      </c>
      <c r="B57" s="6" t="s">
        <v>50</v>
      </c>
      <c r="C57" s="7" t="s">
        <v>153</v>
      </c>
      <c r="D57" s="6" t="s">
        <v>154</v>
      </c>
      <c r="E57" s="6" t="s">
        <v>155</v>
      </c>
      <c r="F57" s="8">
        <f>1970+7*91</f>
        <v>2607</v>
      </c>
      <c r="G57" s="6" t="s">
        <v>156</v>
      </c>
    </row>
    <row r="58" s="1" customFormat="1" spans="1:7">
      <c r="A58" s="4">
        <v>55</v>
      </c>
      <c r="B58" s="6" t="s">
        <v>50</v>
      </c>
      <c r="C58" s="7" t="s">
        <v>157</v>
      </c>
      <c r="D58" s="6" t="s">
        <v>158</v>
      </c>
      <c r="E58" s="6" t="s">
        <v>159</v>
      </c>
      <c r="F58" s="8">
        <f>1970+4*91</f>
        <v>2334</v>
      </c>
      <c r="G58" s="6" t="s">
        <v>160</v>
      </c>
    </row>
    <row r="59" s="1" customFormat="1" spans="1:7">
      <c r="A59" s="4">
        <v>56</v>
      </c>
      <c r="B59" s="6" t="s">
        <v>50</v>
      </c>
      <c r="C59" s="7" t="s">
        <v>161</v>
      </c>
      <c r="D59" s="6" t="s">
        <v>162</v>
      </c>
      <c r="E59" s="6" t="s">
        <v>163</v>
      </c>
      <c r="F59" s="8">
        <f>17*91</f>
        <v>1547</v>
      </c>
      <c r="G59" s="6" t="s">
        <v>164</v>
      </c>
    </row>
    <row r="60" s="1" customFormat="1" spans="1:7">
      <c r="A60" s="4">
        <v>57</v>
      </c>
      <c r="B60" s="6" t="s">
        <v>50</v>
      </c>
      <c r="C60" s="7" t="s">
        <v>55</v>
      </c>
      <c r="D60" s="6" t="s">
        <v>56</v>
      </c>
      <c r="E60" s="6" t="s">
        <v>165</v>
      </c>
      <c r="F60" s="8">
        <f>91*7</f>
        <v>637</v>
      </c>
      <c r="G60" s="6" t="s">
        <v>58</v>
      </c>
    </row>
    <row r="61" s="1" customFormat="1" spans="1:7">
      <c r="A61" s="4">
        <v>58</v>
      </c>
      <c r="B61" s="6" t="s">
        <v>50</v>
      </c>
      <c r="C61" s="7" t="s">
        <v>59</v>
      </c>
      <c r="D61" s="6" t="s">
        <v>60</v>
      </c>
      <c r="E61" s="6" t="s">
        <v>166</v>
      </c>
      <c r="F61" s="8">
        <v>728</v>
      </c>
      <c r="G61" s="6" t="s">
        <v>167</v>
      </c>
    </row>
    <row r="62" s="1" customFormat="1" spans="1:7">
      <c r="A62" s="4">
        <v>59</v>
      </c>
      <c r="B62" s="6" t="s">
        <v>50</v>
      </c>
      <c r="C62" s="7" t="s">
        <v>62</v>
      </c>
      <c r="D62" s="6" t="s">
        <v>63</v>
      </c>
      <c r="E62" s="6" t="s">
        <v>168</v>
      </c>
      <c r="F62" s="8">
        <v>1729</v>
      </c>
      <c r="G62" s="6" t="s">
        <v>64</v>
      </c>
    </row>
    <row r="63" s="1" customFormat="1" spans="1:7">
      <c r="A63" s="4">
        <v>60</v>
      </c>
      <c r="B63" s="6" t="s">
        <v>50</v>
      </c>
      <c r="C63" s="7" t="s">
        <v>65</v>
      </c>
      <c r="D63" s="6" t="s">
        <v>66</v>
      </c>
      <c r="E63" s="6" t="s">
        <v>169</v>
      </c>
      <c r="F63" s="8">
        <v>1970</v>
      </c>
      <c r="G63" s="6" t="s">
        <v>67</v>
      </c>
    </row>
    <row r="64" s="1" customFormat="1" spans="1:7">
      <c r="A64" s="4">
        <v>61</v>
      </c>
      <c r="B64" s="6" t="s">
        <v>50</v>
      </c>
      <c r="C64" s="7" t="s">
        <v>68</v>
      </c>
      <c r="D64" s="6" t="s">
        <v>69</v>
      </c>
      <c r="E64" s="6" t="s">
        <v>170</v>
      </c>
      <c r="F64" s="8">
        <v>1274</v>
      </c>
      <c r="G64" s="6" t="s">
        <v>70</v>
      </c>
    </row>
    <row r="65" s="1" customFormat="1" spans="1:7">
      <c r="A65" s="4">
        <v>62</v>
      </c>
      <c r="B65" s="6" t="s">
        <v>50</v>
      </c>
      <c r="C65" s="7" t="s">
        <v>71</v>
      </c>
      <c r="D65" s="6" t="s">
        <v>72</v>
      </c>
      <c r="E65" s="6" t="s">
        <v>169</v>
      </c>
      <c r="F65" s="8">
        <v>1970</v>
      </c>
      <c r="G65" s="6" t="s">
        <v>73</v>
      </c>
    </row>
    <row r="66" s="1" customFormat="1" spans="1:7">
      <c r="A66" s="4">
        <v>63</v>
      </c>
      <c r="B66" s="6" t="s">
        <v>50</v>
      </c>
      <c r="C66" s="7" t="s">
        <v>74</v>
      </c>
      <c r="D66" s="6" t="s">
        <v>75</v>
      </c>
      <c r="E66" s="6" t="s">
        <v>169</v>
      </c>
      <c r="F66" s="8">
        <v>1970</v>
      </c>
      <c r="G66" s="6" t="s">
        <v>76</v>
      </c>
    </row>
    <row r="67" s="1" customFormat="1" spans="1:7">
      <c r="A67" s="4">
        <v>64</v>
      </c>
      <c r="B67" s="6" t="s">
        <v>50</v>
      </c>
      <c r="C67" s="7" t="s">
        <v>77</v>
      </c>
      <c r="D67" s="6" t="s">
        <v>78</v>
      </c>
      <c r="E67" s="6" t="s">
        <v>169</v>
      </c>
      <c r="F67" s="8">
        <v>1970</v>
      </c>
      <c r="G67" s="6" t="s">
        <v>79</v>
      </c>
    </row>
    <row r="68" s="1" customFormat="1" spans="1:7">
      <c r="A68" s="4">
        <v>65</v>
      </c>
      <c r="B68" s="6" t="s">
        <v>50</v>
      </c>
      <c r="C68" s="7" t="s">
        <v>80</v>
      </c>
      <c r="D68" s="6" t="s">
        <v>81</v>
      </c>
      <c r="E68" s="6" t="s">
        <v>169</v>
      </c>
      <c r="F68" s="8">
        <v>1970</v>
      </c>
      <c r="G68" s="6" t="s">
        <v>82</v>
      </c>
    </row>
    <row r="69" s="1" customFormat="1" spans="1:7">
      <c r="A69" s="4">
        <v>66</v>
      </c>
      <c r="B69" s="6" t="s">
        <v>50</v>
      </c>
      <c r="C69" s="7" t="s">
        <v>83</v>
      </c>
      <c r="D69" s="6" t="s">
        <v>84</v>
      </c>
      <c r="E69" s="6" t="s">
        <v>169</v>
      </c>
      <c r="F69" s="8">
        <v>1970</v>
      </c>
      <c r="G69" s="6" t="s">
        <v>85</v>
      </c>
    </row>
    <row r="70" s="1" customFormat="1" spans="1:7">
      <c r="A70" s="4">
        <v>67</v>
      </c>
      <c r="B70" s="6" t="s">
        <v>50</v>
      </c>
      <c r="C70" s="7" t="s">
        <v>86</v>
      </c>
      <c r="D70" s="6" t="s">
        <v>87</v>
      </c>
      <c r="E70" s="6" t="s">
        <v>169</v>
      </c>
      <c r="F70" s="8">
        <v>1970</v>
      </c>
      <c r="G70" s="6" t="s">
        <v>88</v>
      </c>
    </row>
    <row r="71" s="1" customFormat="1" spans="1:7">
      <c r="A71" s="4">
        <v>68</v>
      </c>
      <c r="B71" s="6" t="s">
        <v>50</v>
      </c>
      <c r="C71" s="7" t="s">
        <v>89</v>
      </c>
      <c r="D71" s="6" t="s">
        <v>90</v>
      </c>
      <c r="E71" s="6" t="s">
        <v>169</v>
      </c>
      <c r="F71" s="8">
        <v>1970</v>
      </c>
      <c r="G71" s="6" t="s">
        <v>91</v>
      </c>
    </row>
    <row r="72" s="1" customFormat="1" spans="1:7">
      <c r="A72" s="4">
        <v>69</v>
      </c>
      <c r="B72" s="6" t="s">
        <v>50</v>
      </c>
      <c r="C72" s="7" t="s">
        <v>92</v>
      </c>
      <c r="D72" s="6" t="s">
        <v>93</v>
      </c>
      <c r="E72" s="6" t="s">
        <v>169</v>
      </c>
      <c r="F72" s="8">
        <v>1970</v>
      </c>
      <c r="G72" s="6" t="s">
        <v>91</v>
      </c>
    </row>
    <row r="73" s="1" customFormat="1" spans="1:7">
      <c r="A73" s="4">
        <v>70</v>
      </c>
      <c r="B73" s="6" t="s">
        <v>50</v>
      </c>
      <c r="C73" s="7" t="s">
        <v>94</v>
      </c>
      <c r="D73" s="6" t="s">
        <v>95</v>
      </c>
      <c r="E73" s="6" t="s">
        <v>169</v>
      </c>
      <c r="F73" s="8">
        <v>1970</v>
      </c>
      <c r="G73" s="6" t="s">
        <v>18</v>
      </c>
    </row>
    <row r="74" s="1" customFormat="1" spans="1:7">
      <c r="A74" s="4">
        <v>71</v>
      </c>
      <c r="B74" s="6" t="s">
        <v>50</v>
      </c>
      <c r="C74" s="7" t="s">
        <v>96</v>
      </c>
      <c r="D74" s="6" t="s">
        <v>75</v>
      </c>
      <c r="E74" s="6" t="s">
        <v>169</v>
      </c>
      <c r="F74" s="8">
        <v>1970</v>
      </c>
      <c r="G74" s="6" t="s">
        <v>18</v>
      </c>
    </row>
    <row r="75" s="1" customFormat="1" spans="1:7">
      <c r="A75" s="4">
        <v>72</v>
      </c>
      <c r="B75" s="6" t="s">
        <v>50</v>
      </c>
      <c r="C75" s="7" t="s">
        <v>97</v>
      </c>
      <c r="D75" s="6" t="s">
        <v>98</v>
      </c>
      <c r="E75" s="6" t="s">
        <v>169</v>
      </c>
      <c r="F75" s="8">
        <v>1970</v>
      </c>
      <c r="G75" s="6" t="s">
        <v>99</v>
      </c>
    </row>
    <row r="76" s="1" customFormat="1" spans="1:7">
      <c r="A76" s="4">
        <v>73</v>
      </c>
      <c r="B76" s="6" t="s">
        <v>50</v>
      </c>
      <c r="C76" s="7" t="s">
        <v>100</v>
      </c>
      <c r="D76" s="6" t="s">
        <v>101</v>
      </c>
      <c r="E76" s="6" t="s">
        <v>169</v>
      </c>
      <c r="F76" s="8">
        <v>1970</v>
      </c>
      <c r="G76" s="6" t="s">
        <v>102</v>
      </c>
    </row>
    <row r="77" s="1" customFormat="1" spans="1:7">
      <c r="A77" s="4">
        <v>74</v>
      </c>
      <c r="B77" s="6" t="s">
        <v>50</v>
      </c>
      <c r="C77" s="7" t="s">
        <v>103</v>
      </c>
      <c r="D77" s="6" t="s">
        <v>104</v>
      </c>
      <c r="E77" s="6" t="s">
        <v>169</v>
      </c>
      <c r="F77" s="8">
        <v>1970</v>
      </c>
      <c r="G77" s="6" t="s">
        <v>105</v>
      </c>
    </row>
    <row r="78" s="1" customFormat="1" spans="1:7">
      <c r="A78" s="4">
        <v>75</v>
      </c>
      <c r="B78" s="6" t="s">
        <v>50</v>
      </c>
      <c r="C78" s="7" t="s">
        <v>106</v>
      </c>
      <c r="D78" s="6" t="s">
        <v>107</v>
      </c>
      <c r="E78" s="6" t="s">
        <v>171</v>
      </c>
      <c r="F78" s="8">
        <v>1183</v>
      </c>
      <c r="G78" s="6" t="s">
        <v>108</v>
      </c>
    </row>
    <row r="79" s="1" customFormat="1" spans="1:7">
      <c r="A79" s="4">
        <v>76</v>
      </c>
      <c r="B79" s="6" t="s">
        <v>50</v>
      </c>
      <c r="C79" s="7" t="s">
        <v>109</v>
      </c>
      <c r="D79" s="6" t="s">
        <v>110</v>
      </c>
      <c r="E79" s="6" t="s">
        <v>169</v>
      </c>
      <c r="F79" s="8">
        <v>1970</v>
      </c>
      <c r="G79" s="6" t="s">
        <v>108</v>
      </c>
    </row>
    <row r="80" s="1" customFormat="1" spans="1:7">
      <c r="A80" s="4">
        <v>77</v>
      </c>
      <c r="B80" s="6" t="s">
        <v>50</v>
      </c>
      <c r="C80" s="7" t="s">
        <v>111</v>
      </c>
      <c r="D80" s="6" t="s">
        <v>112</v>
      </c>
      <c r="E80" s="6" t="s">
        <v>169</v>
      </c>
      <c r="F80" s="8">
        <v>1970</v>
      </c>
      <c r="G80" s="6" t="s">
        <v>113</v>
      </c>
    </row>
    <row r="81" s="1" customFormat="1" spans="1:7">
      <c r="A81" s="4">
        <v>78</v>
      </c>
      <c r="B81" s="6" t="s">
        <v>50</v>
      </c>
      <c r="C81" s="7" t="s">
        <v>114</v>
      </c>
      <c r="D81" s="6" t="s">
        <v>115</v>
      </c>
      <c r="E81" s="6" t="s">
        <v>169</v>
      </c>
      <c r="F81" s="8">
        <v>1970</v>
      </c>
      <c r="G81" s="6" t="s">
        <v>116</v>
      </c>
    </row>
    <row r="82" s="1" customFormat="1" spans="1:7">
      <c r="A82" s="4">
        <v>79</v>
      </c>
      <c r="B82" s="6" t="s">
        <v>50</v>
      </c>
      <c r="C82" s="7" t="s">
        <v>117</v>
      </c>
      <c r="D82" s="6" t="s">
        <v>118</v>
      </c>
      <c r="E82" s="6" t="s">
        <v>169</v>
      </c>
      <c r="F82" s="8">
        <v>1970</v>
      </c>
      <c r="G82" s="6" t="s">
        <v>116</v>
      </c>
    </row>
    <row r="83" s="1" customFormat="1" spans="1:7">
      <c r="A83" s="4">
        <v>80</v>
      </c>
      <c r="B83" s="6" t="s">
        <v>50</v>
      </c>
      <c r="C83" s="7" t="s">
        <v>119</v>
      </c>
      <c r="D83" s="6" t="s">
        <v>120</v>
      </c>
      <c r="E83" s="6" t="s">
        <v>169</v>
      </c>
      <c r="F83" s="8">
        <v>1970</v>
      </c>
      <c r="G83" s="6" t="s">
        <v>121</v>
      </c>
    </row>
    <row r="84" s="1" customFormat="1" spans="1:7">
      <c r="A84" s="4">
        <v>81</v>
      </c>
      <c r="B84" s="6" t="s">
        <v>50</v>
      </c>
      <c r="C84" s="7" t="s">
        <v>122</v>
      </c>
      <c r="D84" s="6" t="s">
        <v>123</v>
      </c>
      <c r="E84" s="6" t="s">
        <v>169</v>
      </c>
      <c r="F84" s="8">
        <v>1970</v>
      </c>
      <c r="G84" s="6" t="s">
        <v>124</v>
      </c>
    </row>
    <row r="85" s="1" customFormat="1" spans="1:7">
      <c r="A85" s="4">
        <v>82</v>
      </c>
      <c r="B85" s="6" t="s">
        <v>50</v>
      </c>
      <c r="C85" s="7" t="s">
        <v>125</v>
      </c>
      <c r="D85" s="6" t="s">
        <v>126</v>
      </c>
      <c r="E85" s="6" t="s">
        <v>169</v>
      </c>
      <c r="F85" s="8">
        <v>1970</v>
      </c>
      <c r="G85" s="6" t="s">
        <v>127</v>
      </c>
    </row>
    <row r="86" s="1" customFormat="1" spans="1:7">
      <c r="A86" s="4">
        <v>83</v>
      </c>
      <c r="B86" s="6" t="s">
        <v>50</v>
      </c>
      <c r="C86" s="7" t="s">
        <v>131</v>
      </c>
      <c r="D86" s="6" t="s">
        <v>132</v>
      </c>
      <c r="E86" s="6" t="s">
        <v>169</v>
      </c>
      <c r="F86" s="8">
        <v>1970</v>
      </c>
      <c r="G86" s="6" t="s">
        <v>133</v>
      </c>
    </row>
    <row r="87" s="1" customFormat="1" spans="1:7">
      <c r="A87" s="4">
        <v>84</v>
      </c>
      <c r="B87" s="6" t="s">
        <v>50</v>
      </c>
      <c r="C87" s="7" t="s">
        <v>134</v>
      </c>
      <c r="D87" s="6" t="s">
        <v>135</v>
      </c>
      <c r="E87" s="6" t="s">
        <v>169</v>
      </c>
      <c r="F87" s="8">
        <v>1970</v>
      </c>
      <c r="G87" s="6" t="s">
        <v>38</v>
      </c>
    </row>
    <row r="88" s="1" customFormat="1" spans="1:7">
      <c r="A88" s="4">
        <v>85</v>
      </c>
      <c r="B88" s="6" t="s">
        <v>50</v>
      </c>
      <c r="C88" s="7" t="s">
        <v>136</v>
      </c>
      <c r="D88" s="6" t="s">
        <v>137</v>
      </c>
      <c r="E88" s="6" t="s">
        <v>169</v>
      </c>
      <c r="F88" s="8">
        <v>1970</v>
      </c>
      <c r="G88" s="6" t="s">
        <v>38</v>
      </c>
    </row>
    <row r="89" s="1" customFormat="1" spans="1:7">
      <c r="A89" s="4">
        <v>86</v>
      </c>
      <c r="B89" s="6" t="s">
        <v>50</v>
      </c>
      <c r="C89" s="7" t="s">
        <v>138</v>
      </c>
      <c r="D89" s="6" t="s">
        <v>139</v>
      </c>
      <c r="E89" s="6" t="s">
        <v>169</v>
      </c>
      <c r="F89" s="8">
        <v>1970</v>
      </c>
      <c r="G89" s="6" t="s">
        <v>140</v>
      </c>
    </row>
    <row r="90" s="1" customFormat="1" spans="1:7">
      <c r="A90" s="4">
        <v>87</v>
      </c>
      <c r="B90" s="6" t="s">
        <v>50</v>
      </c>
      <c r="C90" s="7" t="s">
        <v>141</v>
      </c>
      <c r="D90" s="6" t="s">
        <v>142</v>
      </c>
      <c r="E90" s="6" t="s">
        <v>169</v>
      </c>
      <c r="F90" s="8">
        <v>1970</v>
      </c>
      <c r="G90" s="6" t="s">
        <v>143</v>
      </c>
    </row>
    <row r="91" s="1" customFormat="1" spans="1:7">
      <c r="A91" s="4">
        <v>88</v>
      </c>
      <c r="B91" s="6" t="s">
        <v>50</v>
      </c>
      <c r="C91" s="7" t="s">
        <v>144</v>
      </c>
      <c r="D91" s="6" t="s">
        <v>145</v>
      </c>
      <c r="E91" s="6" t="s">
        <v>169</v>
      </c>
      <c r="F91" s="8">
        <v>1970</v>
      </c>
      <c r="G91" s="6" t="s">
        <v>143</v>
      </c>
    </row>
    <row r="92" s="1" customFormat="1" spans="1:7">
      <c r="A92" s="4">
        <v>89</v>
      </c>
      <c r="B92" s="6" t="s">
        <v>50</v>
      </c>
      <c r="C92" s="7" t="s">
        <v>146</v>
      </c>
      <c r="D92" s="6" t="s">
        <v>147</v>
      </c>
      <c r="E92" s="6" t="s">
        <v>169</v>
      </c>
      <c r="F92" s="8">
        <v>1970</v>
      </c>
      <c r="G92" s="6" t="s">
        <v>148</v>
      </c>
    </row>
    <row r="93" s="1" customFormat="1" spans="1:7">
      <c r="A93" s="4">
        <v>90</v>
      </c>
      <c r="B93" s="6" t="s">
        <v>50</v>
      </c>
      <c r="C93" s="7" t="s">
        <v>149</v>
      </c>
      <c r="D93" s="6" t="s">
        <v>150</v>
      </c>
      <c r="E93" s="6" t="s">
        <v>169</v>
      </c>
      <c r="F93" s="8">
        <v>1970</v>
      </c>
      <c r="G93" s="6" t="s">
        <v>152</v>
      </c>
    </row>
    <row r="94" s="1" customFormat="1" spans="1:7">
      <c r="A94" s="4">
        <v>91</v>
      </c>
      <c r="B94" s="6" t="s">
        <v>50</v>
      </c>
      <c r="C94" s="7" t="s">
        <v>153</v>
      </c>
      <c r="D94" s="6" t="s">
        <v>154</v>
      </c>
      <c r="E94" s="6" t="s">
        <v>169</v>
      </c>
      <c r="F94" s="8">
        <v>1970</v>
      </c>
      <c r="G94" s="6" t="s">
        <v>156</v>
      </c>
    </row>
    <row r="95" s="1" customFormat="1" spans="1:7">
      <c r="A95" s="4">
        <v>92</v>
      </c>
      <c r="B95" s="6" t="s">
        <v>50</v>
      </c>
      <c r="C95" s="7" t="s">
        <v>157</v>
      </c>
      <c r="D95" s="6" t="s">
        <v>158</v>
      </c>
      <c r="E95" s="6" t="s">
        <v>169</v>
      </c>
      <c r="F95" s="8">
        <v>1970</v>
      </c>
      <c r="G95" s="6" t="s">
        <v>160</v>
      </c>
    </row>
    <row r="96" s="1" customFormat="1" spans="1:7">
      <c r="A96" s="4">
        <v>93</v>
      </c>
      <c r="B96" s="6" t="s">
        <v>50</v>
      </c>
      <c r="C96" s="7" t="s">
        <v>161</v>
      </c>
      <c r="D96" s="6" t="s">
        <v>162</v>
      </c>
      <c r="E96" s="6" t="s">
        <v>169</v>
      </c>
      <c r="F96" s="8">
        <v>1970</v>
      </c>
      <c r="G96" s="6" t="s">
        <v>164</v>
      </c>
    </row>
    <row r="97" s="1" customFormat="1" spans="1:7">
      <c r="A97" s="4">
        <v>94</v>
      </c>
      <c r="B97" s="6" t="s">
        <v>50</v>
      </c>
      <c r="C97" s="7" t="s">
        <v>172</v>
      </c>
      <c r="D97" s="6" t="s">
        <v>173</v>
      </c>
      <c r="E97" s="6" t="s">
        <v>174</v>
      </c>
      <c r="F97" s="8">
        <f>16*91</f>
        <v>1456</v>
      </c>
      <c r="G97" s="6" t="s">
        <v>175</v>
      </c>
    </row>
    <row r="98" s="1" customFormat="1" spans="1:7">
      <c r="A98" s="4">
        <v>95</v>
      </c>
      <c r="B98" s="6" t="s">
        <v>176</v>
      </c>
      <c r="C98" s="7" t="s">
        <v>177</v>
      </c>
      <c r="D98" s="6" t="s">
        <v>178</v>
      </c>
      <c r="E98" s="6" t="s">
        <v>179</v>
      </c>
      <c r="F98" s="8">
        <f>1970*2</f>
        <v>3940</v>
      </c>
      <c r="G98" s="6" t="s">
        <v>180</v>
      </c>
    </row>
    <row r="99" s="1" customFormat="1" spans="1:7">
      <c r="A99" s="4">
        <v>96</v>
      </c>
      <c r="B99" s="6" t="s">
        <v>181</v>
      </c>
      <c r="C99" s="7" t="s">
        <v>182</v>
      </c>
      <c r="D99" s="6" t="s">
        <v>183</v>
      </c>
      <c r="E99" s="6" t="s">
        <v>184</v>
      </c>
      <c r="F99" s="8">
        <f t="shared" ref="F99:F106" si="2">1970*4</f>
        <v>7880</v>
      </c>
      <c r="G99" s="6" t="s">
        <v>49</v>
      </c>
    </row>
    <row r="100" s="1" customFormat="1" spans="1:7">
      <c r="A100" s="4">
        <v>97</v>
      </c>
      <c r="B100" s="6" t="s">
        <v>181</v>
      </c>
      <c r="C100" s="7" t="s">
        <v>185</v>
      </c>
      <c r="D100" s="6" t="s">
        <v>34</v>
      </c>
      <c r="E100" s="6" t="s">
        <v>184</v>
      </c>
      <c r="F100" s="8">
        <f t="shared" si="2"/>
        <v>7880</v>
      </c>
      <c r="G100" s="6" t="s">
        <v>49</v>
      </c>
    </row>
    <row r="101" s="1" customFormat="1" spans="1:7">
      <c r="A101" s="4">
        <v>98</v>
      </c>
      <c r="B101" s="6" t="s">
        <v>181</v>
      </c>
      <c r="C101" s="7" t="s">
        <v>186</v>
      </c>
      <c r="D101" s="6" t="s">
        <v>187</v>
      </c>
      <c r="E101" s="6" t="s">
        <v>184</v>
      </c>
      <c r="F101" s="8">
        <f t="shared" si="2"/>
        <v>7880</v>
      </c>
      <c r="G101" s="6" t="s">
        <v>49</v>
      </c>
    </row>
    <row r="102" s="1" customFormat="1" spans="1:7">
      <c r="A102" s="4">
        <v>99</v>
      </c>
      <c r="B102" s="6" t="s">
        <v>181</v>
      </c>
      <c r="C102" s="7" t="s">
        <v>188</v>
      </c>
      <c r="D102" s="6" t="s">
        <v>189</v>
      </c>
      <c r="E102" s="6" t="s">
        <v>184</v>
      </c>
      <c r="F102" s="8">
        <f t="shared" si="2"/>
        <v>7880</v>
      </c>
      <c r="G102" s="6" t="s">
        <v>49</v>
      </c>
    </row>
    <row r="103" s="1" customFormat="1" spans="1:7">
      <c r="A103" s="4">
        <v>100</v>
      </c>
      <c r="B103" s="6" t="s">
        <v>181</v>
      </c>
      <c r="C103" s="7" t="s">
        <v>190</v>
      </c>
      <c r="D103" s="6" t="s">
        <v>191</v>
      </c>
      <c r="E103" s="6" t="s">
        <v>184</v>
      </c>
      <c r="F103" s="8">
        <f t="shared" si="2"/>
        <v>7880</v>
      </c>
      <c r="G103" s="6" t="s">
        <v>49</v>
      </c>
    </row>
    <row r="104" s="1" customFormat="1" spans="1:7">
      <c r="A104" s="4">
        <v>101</v>
      </c>
      <c r="B104" s="6" t="s">
        <v>181</v>
      </c>
      <c r="C104" s="7" t="s">
        <v>192</v>
      </c>
      <c r="D104" s="6" t="s">
        <v>193</v>
      </c>
      <c r="E104" s="6" t="s">
        <v>184</v>
      </c>
      <c r="F104" s="8">
        <f t="shared" si="2"/>
        <v>7880</v>
      </c>
      <c r="G104" s="6" t="s">
        <v>49</v>
      </c>
    </row>
    <row r="105" s="1" customFormat="1" spans="1:7">
      <c r="A105" s="4">
        <v>102</v>
      </c>
      <c r="B105" s="6" t="s">
        <v>181</v>
      </c>
      <c r="C105" s="7" t="s">
        <v>194</v>
      </c>
      <c r="D105" s="6" t="s">
        <v>195</v>
      </c>
      <c r="E105" s="6" t="s">
        <v>184</v>
      </c>
      <c r="F105" s="8">
        <f t="shared" si="2"/>
        <v>7880</v>
      </c>
      <c r="G105" s="6" t="s">
        <v>49</v>
      </c>
    </row>
    <row r="106" s="1" customFormat="1" spans="1:7">
      <c r="A106" s="4">
        <v>103</v>
      </c>
      <c r="B106" s="6" t="s">
        <v>181</v>
      </c>
      <c r="C106" s="7" t="s">
        <v>196</v>
      </c>
      <c r="D106" s="6" t="s">
        <v>84</v>
      </c>
      <c r="E106" s="6" t="s">
        <v>184</v>
      </c>
      <c r="F106" s="8">
        <f t="shared" si="2"/>
        <v>7880</v>
      </c>
      <c r="G106" s="6" t="s">
        <v>49</v>
      </c>
    </row>
    <row r="107" s="1" customFormat="1" spans="1:7">
      <c r="A107" s="4">
        <v>104</v>
      </c>
      <c r="B107" s="6" t="s">
        <v>197</v>
      </c>
      <c r="C107" s="7" t="s">
        <v>198</v>
      </c>
      <c r="D107" s="6" t="s">
        <v>199</v>
      </c>
      <c r="E107" s="6" t="s">
        <v>200</v>
      </c>
      <c r="F107" s="8">
        <v>2120</v>
      </c>
      <c r="G107" s="6" t="s">
        <v>201</v>
      </c>
    </row>
    <row r="108" s="1" customFormat="1" spans="1:7">
      <c r="A108" s="4">
        <v>105</v>
      </c>
      <c r="B108" s="6" t="s">
        <v>197</v>
      </c>
      <c r="C108" s="7" t="s">
        <v>202</v>
      </c>
      <c r="D108" s="6" t="s">
        <v>203</v>
      </c>
      <c r="E108" s="6" t="s">
        <v>204</v>
      </c>
      <c r="F108" s="8">
        <f t="shared" ref="F108:F110" si="3">3940</f>
        <v>3940</v>
      </c>
      <c r="G108" s="6" t="s">
        <v>205</v>
      </c>
    </row>
    <row r="109" s="1" customFormat="1" spans="1:7">
      <c r="A109" s="4">
        <v>106</v>
      </c>
      <c r="B109" s="6" t="s">
        <v>197</v>
      </c>
      <c r="C109" s="7" t="s">
        <v>206</v>
      </c>
      <c r="D109" s="6" t="s">
        <v>207</v>
      </c>
      <c r="E109" s="6" t="s">
        <v>204</v>
      </c>
      <c r="F109" s="8">
        <f t="shared" si="3"/>
        <v>3940</v>
      </c>
      <c r="G109" s="6" t="s">
        <v>205</v>
      </c>
    </row>
    <row r="110" s="1" customFormat="1" spans="1:7">
      <c r="A110" s="4">
        <v>107</v>
      </c>
      <c r="B110" s="6" t="s">
        <v>197</v>
      </c>
      <c r="C110" s="7" t="s">
        <v>208</v>
      </c>
      <c r="D110" s="6" t="s">
        <v>209</v>
      </c>
      <c r="E110" s="6" t="s">
        <v>204</v>
      </c>
      <c r="F110" s="8">
        <f t="shared" si="3"/>
        <v>3940</v>
      </c>
      <c r="G110" s="6" t="s">
        <v>205</v>
      </c>
    </row>
    <row r="111" s="1" customFormat="1" spans="1:7">
      <c r="A111" s="4">
        <v>108</v>
      </c>
      <c r="B111" s="6" t="s">
        <v>210</v>
      </c>
      <c r="C111" s="7" t="s">
        <v>211</v>
      </c>
      <c r="D111" s="6" t="s">
        <v>212</v>
      </c>
      <c r="E111" s="6" t="s">
        <v>184</v>
      </c>
      <c r="F111" s="8">
        <f>1970*4</f>
        <v>7880</v>
      </c>
      <c r="G111" s="6" t="s">
        <v>49</v>
      </c>
    </row>
    <row r="112" s="1" customFormat="1" spans="1:7">
      <c r="A112" s="4">
        <v>109</v>
      </c>
      <c r="B112" s="6" t="s">
        <v>210</v>
      </c>
      <c r="C112" s="7" t="s">
        <v>213</v>
      </c>
      <c r="D112" s="6" t="s">
        <v>214</v>
      </c>
      <c r="E112" s="6" t="s">
        <v>184</v>
      </c>
      <c r="F112" s="8">
        <f>1970*4</f>
        <v>7880</v>
      </c>
      <c r="G112" s="6" t="s">
        <v>49</v>
      </c>
    </row>
    <row r="113" s="1" customFormat="1" spans="1:7">
      <c r="A113" s="4">
        <v>110</v>
      </c>
      <c r="B113" s="6" t="s">
        <v>215</v>
      </c>
      <c r="C113" s="6" t="s">
        <v>216</v>
      </c>
      <c r="D113" s="6" t="s">
        <v>217</v>
      </c>
      <c r="E113" s="6" t="s">
        <v>218</v>
      </c>
      <c r="F113" s="8">
        <v>5910</v>
      </c>
      <c r="G113" s="6" t="s">
        <v>73</v>
      </c>
    </row>
    <row r="114" s="1" customFormat="1" spans="1:7">
      <c r="A114" s="4">
        <v>111</v>
      </c>
      <c r="B114" s="6" t="s">
        <v>219</v>
      </c>
      <c r="C114" s="6" t="s">
        <v>220</v>
      </c>
      <c r="D114" s="6" t="s">
        <v>221</v>
      </c>
      <c r="E114" s="6" t="s">
        <v>222</v>
      </c>
      <c r="F114" s="8">
        <f t="shared" ref="F114:F116" si="4">3940</f>
        <v>3940</v>
      </c>
      <c r="G114" s="6" t="s">
        <v>223</v>
      </c>
    </row>
    <row r="115" s="1" customFormat="1" spans="1:7">
      <c r="A115" s="4">
        <v>112</v>
      </c>
      <c r="B115" s="6" t="s">
        <v>219</v>
      </c>
      <c r="C115" s="6" t="s">
        <v>224</v>
      </c>
      <c r="D115" s="6" t="s">
        <v>225</v>
      </c>
      <c r="E115" s="6" t="s">
        <v>222</v>
      </c>
      <c r="F115" s="8">
        <f t="shared" si="4"/>
        <v>3940</v>
      </c>
      <c r="G115" s="6" t="s">
        <v>226</v>
      </c>
    </row>
    <row r="116" s="1" customFormat="1" spans="1:7">
      <c r="A116" s="4">
        <v>113</v>
      </c>
      <c r="B116" s="6" t="s">
        <v>219</v>
      </c>
      <c r="C116" s="6" t="s">
        <v>227</v>
      </c>
      <c r="D116" s="6" t="s">
        <v>228</v>
      </c>
      <c r="E116" s="6" t="s">
        <v>222</v>
      </c>
      <c r="F116" s="8">
        <f t="shared" si="4"/>
        <v>3940</v>
      </c>
      <c r="G116" s="6" t="s">
        <v>226</v>
      </c>
    </row>
    <row r="117" s="1" customFormat="1" spans="1:7">
      <c r="A117" s="4">
        <v>114</v>
      </c>
      <c r="B117" s="6" t="s">
        <v>219</v>
      </c>
      <c r="C117" s="6" t="s">
        <v>229</v>
      </c>
      <c r="D117" s="6" t="s">
        <v>230</v>
      </c>
      <c r="E117" s="6" t="s">
        <v>231</v>
      </c>
      <c r="F117" s="8">
        <v>1970</v>
      </c>
      <c r="G117" s="6" t="s">
        <v>232</v>
      </c>
    </row>
    <row r="118" s="1" customFormat="1" spans="1:7">
      <c r="A118" s="4">
        <v>115</v>
      </c>
      <c r="B118" s="6" t="s">
        <v>233</v>
      </c>
      <c r="C118" s="6" t="s">
        <v>234</v>
      </c>
      <c r="D118" s="6" t="s">
        <v>235</v>
      </c>
      <c r="E118" s="6" t="s">
        <v>236</v>
      </c>
      <c r="F118" s="8">
        <f>1970*12</f>
        <v>23640</v>
      </c>
      <c r="G118" s="6" t="s">
        <v>237</v>
      </c>
    </row>
    <row r="119" spans="1:7">
      <c r="A119" s="9" t="s">
        <v>238</v>
      </c>
      <c r="B119" s="10"/>
      <c r="C119" s="10"/>
      <c r="D119" s="10"/>
      <c r="E119" s="11"/>
      <c r="F119" s="12">
        <f>SUM(F4:F118)</f>
        <v>345188</v>
      </c>
      <c r="G119" s="13"/>
    </row>
  </sheetData>
  <autoFilter ref="A3:G119">
    <extLst/>
  </autoFilter>
  <mergeCells count="3">
    <mergeCell ref="B2:G2"/>
    <mergeCell ref="A119:E119"/>
    <mergeCell ref="F119:G119"/>
  </mergeCells>
  <printOptions horizontalCentered="1"/>
  <pageMargins left="0.66875" right="0.432638888888889" top="0.747916666666667" bottom="0.66875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就业见习人员补助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Teddy(_べ)</cp:lastModifiedBy>
  <dcterms:created xsi:type="dcterms:W3CDTF">2022-10-24T08:17:00Z</dcterms:created>
  <dcterms:modified xsi:type="dcterms:W3CDTF">2024-01-16T02:05:11Z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C03D32EDC7234AFEBC661018F6EAF662_13</vt:lpwstr>
  </property>
  <property fmtid="{D5CDD505-2E9C-101B-9397-08002B2CF9AE}" pid="3" name="KSOProductBuildVer">
    <vt:lpwstr>2052-12.1.0.16120</vt:lpwstr>
  </property>
</Properties>
</file>